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Sheet1" sheetId="1" r:id="rId1"/>
    <sheet name="Sheet2" sheetId="2" r:id="rId2"/>
    <sheet name="Sheet3" sheetId="3" r:id="rId3"/>
    <sheet name="Sheet4" sheetId="4" r:id="rId4"/>
  </sheets>
  <calcPr calcId="152511"/>
</workbook>
</file>

<file path=xl/calcChain.xml><?xml version="1.0" encoding="utf-8"?>
<calcChain xmlns="http://schemas.openxmlformats.org/spreadsheetml/2006/main">
  <c r="C3" i="3" l="1"/>
  <c r="D3" i="3"/>
  <c r="E3" i="3"/>
  <c r="G3" i="3"/>
  <c r="I3" i="3" s="1"/>
  <c r="H3" i="3"/>
  <c r="C4" i="3"/>
  <c r="G4" i="3" s="1"/>
  <c r="I4" i="3" s="1"/>
  <c r="D4" i="3"/>
  <c r="E4" i="3"/>
  <c r="H4" i="3"/>
  <c r="C5" i="3"/>
  <c r="D5" i="3"/>
  <c r="E5" i="3"/>
  <c r="G5" i="3"/>
  <c r="I5" i="3" s="1"/>
  <c r="H5" i="3"/>
  <c r="C6" i="3"/>
  <c r="G6" i="3" s="1"/>
  <c r="I6" i="3" s="1"/>
  <c r="D6" i="3"/>
  <c r="E6" i="3"/>
  <c r="H6" i="3"/>
  <c r="C7" i="3"/>
  <c r="D7" i="3"/>
  <c r="E7" i="3"/>
  <c r="G7" i="3"/>
  <c r="I7" i="3" s="1"/>
  <c r="H7" i="3"/>
  <c r="C8" i="3"/>
  <c r="G8" i="3" s="1"/>
  <c r="I8" i="3" s="1"/>
  <c r="D8" i="3"/>
  <c r="E8" i="3"/>
  <c r="H8" i="3"/>
  <c r="I2" i="3"/>
  <c r="G2" i="3"/>
  <c r="C2" i="3"/>
  <c r="H2" i="3" l="1"/>
  <c r="E2" i="3"/>
  <c r="D2" i="3"/>
  <c r="I3" i="1"/>
  <c r="J3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K3" i="1"/>
  <c r="K4" i="1"/>
  <c r="K5" i="1"/>
  <c r="K6" i="1"/>
  <c r="K7" i="1"/>
  <c r="K8" i="1"/>
  <c r="K9" i="1"/>
  <c r="K10" i="1"/>
  <c r="H10" i="1"/>
  <c r="H9" i="1"/>
  <c r="H8" i="1"/>
  <c r="K2" i="1"/>
  <c r="J2" i="1"/>
  <c r="I2" i="1"/>
  <c r="H7" i="1"/>
  <c r="H6" i="1"/>
  <c r="H5" i="1"/>
  <c r="H3" i="1"/>
  <c r="H4" i="1"/>
  <c r="H2" i="1"/>
</calcChain>
</file>

<file path=xl/sharedStrings.xml><?xml version="1.0" encoding="utf-8"?>
<sst xmlns="http://schemas.openxmlformats.org/spreadsheetml/2006/main" count="43" uniqueCount="40">
  <si>
    <t>English</t>
  </si>
  <si>
    <t>Religion</t>
  </si>
  <si>
    <t>physics</t>
  </si>
  <si>
    <t>Bioligy</t>
  </si>
  <si>
    <t>Sum</t>
  </si>
  <si>
    <t>Average</t>
  </si>
  <si>
    <t>Name</t>
  </si>
  <si>
    <t>kamal</t>
  </si>
  <si>
    <t>Rohim</t>
  </si>
  <si>
    <t>Moni</t>
  </si>
  <si>
    <t>Robi</t>
  </si>
  <si>
    <t>Asif</t>
  </si>
  <si>
    <t>Hosen</t>
  </si>
  <si>
    <t>Suma</t>
  </si>
  <si>
    <t>Korim</t>
  </si>
  <si>
    <t>Sumon</t>
  </si>
  <si>
    <t>Bangla</t>
  </si>
  <si>
    <t>Math</t>
  </si>
  <si>
    <t>Max</t>
  </si>
  <si>
    <t>Min</t>
  </si>
  <si>
    <t>Basic Salary</t>
  </si>
  <si>
    <t>Medical Allowance8%</t>
  </si>
  <si>
    <t>Education Allowance 5%</t>
  </si>
  <si>
    <t>Increment 5%</t>
  </si>
  <si>
    <t>Total Salary</t>
  </si>
  <si>
    <t xml:space="preserve">Provident Fund 9% </t>
  </si>
  <si>
    <t>Net Salary</t>
  </si>
  <si>
    <t>Habib</t>
  </si>
  <si>
    <t xml:space="preserve">Korim </t>
  </si>
  <si>
    <t>Maydul</t>
  </si>
  <si>
    <t>Kabir</t>
  </si>
  <si>
    <t>Jobber</t>
  </si>
  <si>
    <t>House Rent 30%</t>
  </si>
  <si>
    <t>Bord name</t>
  </si>
  <si>
    <t xml:space="preserve">Percentage of pass </t>
  </si>
  <si>
    <t xml:space="preserve">Dhaka </t>
  </si>
  <si>
    <t>Comilla</t>
  </si>
  <si>
    <t>Sylhet</t>
  </si>
  <si>
    <t>Jessor</t>
  </si>
  <si>
    <t>Mymensingh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</si>
</sst>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Sheet4!$A$1:$A$6</c:f>
              <c:strCache>
                <c:ptCount val="6"/>
                <c:pt idx="0">
                  <c:v>Bord name</c:v>
                </c:pt>
                <c:pt idx="1">
                  <c:v>Dhaka </c:v>
                </c:pt>
                <c:pt idx="2">
                  <c:v>Comilla</c:v>
                </c:pt>
                <c:pt idx="3">
                  <c:v>Sylhet</c:v>
                </c:pt>
                <c:pt idx="4">
                  <c:v>Jessor</c:v>
                </c:pt>
                <c:pt idx="5">
                  <c:v>Mymensingh</c:v>
                </c:pt>
              </c:strCache>
            </c:strRef>
          </c:cat>
          <c:val>
            <c:numRef>
              <c:f>Sheet4!$B$1:$B$6</c:f>
              <c:numCache>
                <c:formatCode>0%</c:formatCode>
                <c:ptCount val="6"/>
                <c:pt idx="0" formatCode="General">
                  <c:v>0</c:v>
                </c:pt>
                <c:pt idx="1">
                  <c:v>0.87</c:v>
                </c:pt>
                <c:pt idx="2">
                  <c:v>0.85</c:v>
                </c:pt>
                <c:pt idx="3">
                  <c:v>0.78</c:v>
                </c:pt>
                <c:pt idx="4">
                  <c:v>0.82</c:v>
                </c:pt>
                <c:pt idx="5">
                  <c:v>0.85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Sheet4!$A$1:$A$6</c:f>
              <c:strCache>
                <c:ptCount val="6"/>
                <c:pt idx="0">
                  <c:v>Bord name</c:v>
                </c:pt>
                <c:pt idx="1">
                  <c:v>Dhaka </c:v>
                </c:pt>
                <c:pt idx="2">
                  <c:v>Comilla</c:v>
                </c:pt>
                <c:pt idx="3">
                  <c:v>Sylhet</c:v>
                </c:pt>
                <c:pt idx="4">
                  <c:v>Jessor</c:v>
                </c:pt>
                <c:pt idx="5">
                  <c:v>Mymensingh</c:v>
                </c:pt>
              </c:strCache>
            </c:strRef>
          </c:cat>
          <c:val>
            <c:numRef>
              <c:f>Sheet4!$C$1:$C$6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915777</xdr:colOff>
      <xdr:row>0</xdr:row>
      <xdr:rowOff>0</xdr:rowOff>
    </xdr:from>
    <xdr:to>
      <xdr:col>10</xdr:col>
      <xdr:colOff>289193</xdr:colOff>
      <xdr:row>14</xdr:row>
      <xdr:rowOff>92266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F21" sqref="F21"/>
    </sheetView>
  </sheetViews>
  <sheetFormatPr defaultRowHeight="15" x14ac:dyDescent="0.25"/>
  <cols>
    <col min="4" max="4" width="12.28515625" customWidth="1"/>
    <col min="5" max="5" width="9.140625" customWidth="1"/>
  </cols>
  <sheetData>
    <row r="1" spans="1:11" ht="15.75" x14ac:dyDescent="0.25">
      <c r="A1" t="s">
        <v>6</v>
      </c>
      <c r="B1" s="6" t="s">
        <v>16</v>
      </c>
      <c r="C1" s="6" t="s">
        <v>0</v>
      </c>
      <c r="D1" s="4" t="s">
        <v>17</v>
      </c>
      <c r="E1" s="4" t="s">
        <v>1</v>
      </c>
      <c r="F1" s="5" t="s">
        <v>2</v>
      </c>
      <c r="G1" s="3" t="s">
        <v>3</v>
      </c>
      <c r="H1" t="s">
        <v>4</v>
      </c>
      <c r="I1" t="s">
        <v>18</v>
      </c>
      <c r="J1" t="s">
        <v>19</v>
      </c>
      <c r="K1" t="s">
        <v>5</v>
      </c>
    </row>
    <row r="2" spans="1:11" ht="21" x14ac:dyDescent="0.35">
      <c r="A2" t="s">
        <v>7</v>
      </c>
      <c r="B2" s="2">
        <v>50</v>
      </c>
      <c r="C2">
        <v>77</v>
      </c>
      <c r="D2" s="2">
        <v>50</v>
      </c>
      <c r="E2" s="2">
        <v>80</v>
      </c>
      <c r="F2" s="2">
        <v>80</v>
      </c>
      <c r="G2" s="2">
        <v>88</v>
      </c>
      <c r="H2" s="7">
        <f>SUM(B2:G2)</f>
        <v>425</v>
      </c>
      <c r="I2" s="2">
        <f t="shared" ref="I2:I10" si="0">MAX(B2:G2)</f>
        <v>88</v>
      </c>
      <c r="J2" s="2">
        <f t="shared" ref="J2:J10" si="1">MIN(B2:G2)</f>
        <v>50</v>
      </c>
      <c r="K2">
        <f t="shared" ref="K2:K10" si="2">AVERAGE(B2:G2)</f>
        <v>70.833333333333329</v>
      </c>
    </row>
    <row r="3" spans="1:11" x14ac:dyDescent="0.25">
      <c r="A3" t="s">
        <v>8</v>
      </c>
      <c r="B3">
        <v>60</v>
      </c>
      <c r="C3">
        <v>85</v>
      </c>
      <c r="D3">
        <v>60</v>
      </c>
      <c r="E3">
        <v>95</v>
      </c>
      <c r="F3">
        <v>90</v>
      </c>
      <c r="G3">
        <v>98</v>
      </c>
      <c r="H3">
        <f>MAX(H2)</f>
        <v>425</v>
      </c>
      <c r="I3" s="2">
        <f t="shared" si="0"/>
        <v>98</v>
      </c>
      <c r="J3" s="2">
        <f t="shared" si="1"/>
        <v>60</v>
      </c>
      <c r="K3">
        <f t="shared" si="2"/>
        <v>81.333333333333329</v>
      </c>
    </row>
    <row r="4" spans="1:11" x14ac:dyDescent="0.25">
      <c r="A4" t="s">
        <v>15</v>
      </c>
      <c r="B4">
        <v>70</v>
      </c>
      <c r="C4">
        <v>69</v>
      </c>
      <c r="D4">
        <v>70</v>
      </c>
      <c r="E4">
        <v>64</v>
      </c>
      <c r="F4">
        <v>65</v>
      </c>
      <c r="G4">
        <v>64</v>
      </c>
      <c r="H4">
        <f t="shared" ref="H4:H10" si="3">SUM(B4:G4)</f>
        <v>402</v>
      </c>
      <c r="I4" s="2">
        <f t="shared" si="0"/>
        <v>70</v>
      </c>
      <c r="J4" s="2">
        <f t="shared" si="1"/>
        <v>64</v>
      </c>
      <c r="K4">
        <f t="shared" si="2"/>
        <v>67</v>
      </c>
    </row>
    <row r="5" spans="1:11" x14ac:dyDescent="0.25">
      <c r="A5" t="s">
        <v>14</v>
      </c>
      <c r="B5">
        <v>80</v>
      </c>
      <c r="C5">
        <v>46</v>
      </c>
      <c r="D5">
        <v>80</v>
      </c>
      <c r="E5">
        <v>77</v>
      </c>
      <c r="F5">
        <v>44</v>
      </c>
      <c r="G5">
        <v>55</v>
      </c>
      <c r="H5">
        <f t="shared" si="3"/>
        <v>382</v>
      </c>
      <c r="I5" s="2">
        <f t="shared" si="0"/>
        <v>80</v>
      </c>
      <c r="J5" s="2">
        <f t="shared" si="1"/>
        <v>44</v>
      </c>
      <c r="K5">
        <f t="shared" si="2"/>
        <v>63.666666666666664</v>
      </c>
    </row>
    <row r="6" spans="1:11" x14ac:dyDescent="0.25">
      <c r="A6" t="s">
        <v>11</v>
      </c>
      <c r="B6">
        <v>98</v>
      </c>
      <c r="C6">
        <v>44</v>
      </c>
      <c r="D6">
        <v>60</v>
      </c>
      <c r="E6">
        <v>54</v>
      </c>
      <c r="F6">
        <v>55</v>
      </c>
      <c r="G6">
        <v>73</v>
      </c>
      <c r="H6">
        <f t="shared" si="3"/>
        <v>384</v>
      </c>
      <c r="I6" s="2">
        <f t="shared" si="0"/>
        <v>98</v>
      </c>
      <c r="J6" s="2">
        <f t="shared" si="1"/>
        <v>44</v>
      </c>
      <c r="K6">
        <f t="shared" si="2"/>
        <v>64</v>
      </c>
    </row>
    <row r="7" spans="1:11" x14ac:dyDescent="0.25">
      <c r="A7" t="s">
        <v>12</v>
      </c>
      <c r="B7">
        <v>52</v>
      </c>
      <c r="C7">
        <v>94</v>
      </c>
      <c r="D7">
        <v>90</v>
      </c>
      <c r="E7">
        <v>63</v>
      </c>
      <c r="F7">
        <v>35</v>
      </c>
      <c r="G7">
        <v>66</v>
      </c>
      <c r="H7">
        <f t="shared" si="3"/>
        <v>400</v>
      </c>
      <c r="I7" s="2">
        <f t="shared" si="0"/>
        <v>94</v>
      </c>
      <c r="J7" s="2">
        <f t="shared" si="1"/>
        <v>35</v>
      </c>
      <c r="K7">
        <f t="shared" si="2"/>
        <v>66.666666666666671</v>
      </c>
    </row>
    <row r="8" spans="1:11" x14ac:dyDescent="0.25">
      <c r="A8" t="s">
        <v>9</v>
      </c>
      <c r="B8">
        <v>59</v>
      </c>
      <c r="C8">
        <v>92</v>
      </c>
      <c r="D8">
        <v>44</v>
      </c>
      <c r="E8">
        <v>51</v>
      </c>
      <c r="F8">
        <v>44</v>
      </c>
      <c r="G8">
        <v>43</v>
      </c>
      <c r="H8">
        <f t="shared" si="3"/>
        <v>333</v>
      </c>
      <c r="I8" s="2">
        <f t="shared" si="0"/>
        <v>92</v>
      </c>
      <c r="J8" s="2">
        <f t="shared" si="1"/>
        <v>43</v>
      </c>
      <c r="K8">
        <f t="shared" si="2"/>
        <v>55.5</v>
      </c>
    </row>
    <row r="9" spans="1:11" x14ac:dyDescent="0.25">
      <c r="A9" t="s">
        <v>13</v>
      </c>
      <c r="B9">
        <v>65</v>
      </c>
      <c r="C9">
        <v>54</v>
      </c>
      <c r="D9">
        <v>65</v>
      </c>
      <c r="E9">
        <v>44</v>
      </c>
      <c r="F9">
        <v>65</v>
      </c>
      <c r="G9">
        <v>33</v>
      </c>
      <c r="H9">
        <f t="shared" si="3"/>
        <v>326</v>
      </c>
      <c r="I9" s="2">
        <f t="shared" si="0"/>
        <v>65</v>
      </c>
      <c r="J9" s="2">
        <f t="shared" si="1"/>
        <v>33</v>
      </c>
      <c r="K9">
        <f t="shared" si="2"/>
        <v>54.333333333333336</v>
      </c>
    </row>
    <row r="10" spans="1:11" x14ac:dyDescent="0.25">
      <c r="A10" t="s">
        <v>10</v>
      </c>
      <c r="B10">
        <v>70</v>
      </c>
      <c r="C10">
        <v>64</v>
      </c>
      <c r="D10">
        <v>77</v>
      </c>
      <c r="E10">
        <v>68</v>
      </c>
      <c r="F10">
        <v>78</v>
      </c>
      <c r="G10">
        <v>61</v>
      </c>
      <c r="H10">
        <f t="shared" si="3"/>
        <v>418</v>
      </c>
      <c r="I10" s="2">
        <f t="shared" si="0"/>
        <v>78</v>
      </c>
      <c r="J10" s="2">
        <f t="shared" si="1"/>
        <v>61</v>
      </c>
      <c r="K10">
        <f t="shared" si="2"/>
        <v>69.666666666666671</v>
      </c>
    </row>
    <row r="33" spans="10:10" ht="26.25" x14ac:dyDescent="0.4">
      <c r="J33" s="9"/>
    </row>
  </sheetData>
  <sortState ref="B3:L11">
    <sortCondition ref="L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/>
  </sheetViews>
  <sheetFormatPr defaultRowHeight="15" x14ac:dyDescent="0.25"/>
  <cols>
    <col min="1" max="1" width="14.140625" customWidth="1"/>
  </cols>
  <sheetData>
    <row r="1" spans="1:4" ht="36" x14ac:dyDescent="0.55000000000000004">
      <c r="A1" s="10"/>
      <c r="B1" s="1"/>
      <c r="C1" s="20"/>
      <c r="D1" s="20"/>
    </row>
    <row r="13" spans="1:4" x14ac:dyDescent="0.25">
      <c r="D13" s="11"/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zoomScale="120" zoomScaleNormal="120" workbookViewId="0">
      <selection activeCell="A9" sqref="A9"/>
    </sheetView>
  </sheetViews>
  <sheetFormatPr defaultRowHeight="15" x14ac:dyDescent="0.25"/>
  <cols>
    <col min="2" max="3" width="9.28515625" style="12" customWidth="1"/>
    <col min="4" max="4" width="11" customWidth="1"/>
    <col min="5" max="5" width="11.28515625" customWidth="1"/>
    <col min="6" max="6" width="11" customWidth="1"/>
    <col min="8" max="8" width="11.140625" customWidth="1"/>
  </cols>
  <sheetData>
    <row r="1" spans="1:19" ht="47.25" x14ac:dyDescent="0.25">
      <c r="A1" s="17" t="s">
        <v>6</v>
      </c>
      <c r="B1" s="17" t="s">
        <v>20</v>
      </c>
      <c r="C1" s="17" t="s">
        <v>32</v>
      </c>
      <c r="D1" s="17" t="s">
        <v>21</v>
      </c>
      <c r="E1" s="17" t="s">
        <v>22</v>
      </c>
      <c r="F1" s="17" t="s">
        <v>23</v>
      </c>
      <c r="G1" s="17" t="s">
        <v>24</v>
      </c>
      <c r="H1" s="17" t="s">
        <v>25</v>
      </c>
      <c r="I1" s="17" t="s">
        <v>26</v>
      </c>
      <c r="J1" s="13"/>
      <c r="K1" s="8"/>
      <c r="L1" s="8"/>
      <c r="M1" s="8"/>
      <c r="N1" s="8"/>
      <c r="O1" s="8"/>
      <c r="P1" s="8"/>
      <c r="Q1" s="8"/>
      <c r="R1" s="8"/>
      <c r="S1" s="8"/>
    </row>
    <row r="2" spans="1:19" ht="15.75" x14ac:dyDescent="0.25">
      <c r="A2" s="14" t="s">
        <v>27</v>
      </c>
      <c r="B2" s="18">
        <v>5000</v>
      </c>
      <c r="C2" s="18">
        <f>B2*30%</f>
        <v>1500</v>
      </c>
      <c r="D2" s="19">
        <f>B2*8%</f>
        <v>400</v>
      </c>
      <c r="E2" s="19">
        <f>B2*5%</f>
        <v>250</v>
      </c>
      <c r="F2" s="19">
        <v>250</v>
      </c>
      <c r="G2" s="19">
        <f>SUM(B2:F2)</f>
        <v>7400</v>
      </c>
      <c r="H2" s="19">
        <f>B2*9%</f>
        <v>450</v>
      </c>
      <c r="I2" s="19">
        <f>G2-H2</f>
        <v>6950</v>
      </c>
      <c r="J2" s="15"/>
    </row>
    <row r="3" spans="1:19" ht="15.75" x14ac:dyDescent="0.25">
      <c r="A3" s="14" t="s">
        <v>8</v>
      </c>
      <c r="B3" s="18">
        <v>8500</v>
      </c>
      <c r="C3" s="18">
        <f t="shared" ref="C3:C8" si="0">B3*30%</f>
        <v>2550</v>
      </c>
      <c r="D3" s="19">
        <f t="shared" ref="D3:D8" si="1">B3*8%</f>
        <v>680</v>
      </c>
      <c r="E3" s="19">
        <f t="shared" ref="E3:E8" si="2">B3*5%</f>
        <v>425</v>
      </c>
      <c r="F3" s="19">
        <v>251</v>
      </c>
      <c r="G3" s="19">
        <f t="shared" ref="G3:G8" si="3">SUM(B3:F3)</f>
        <v>12406</v>
      </c>
      <c r="H3" s="19">
        <f t="shared" ref="H3:H8" si="4">B3*9%</f>
        <v>765</v>
      </c>
      <c r="I3" s="19">
        <f t="shared" ref="I3:I8" si="5">G3-H3</f>
        <v>11641</v>
      </c>
      <c r="J3" s="15"/>
    </row>
    <row r="4" spans="1:19" ht="15.75" x14ac:dyDescent="0.25">
      <c r="A4" s="14" t="s">
        <v>28</v>
      </c>
      <c r="B4" s="18">
        <v>7500</v>
      </c>
      <c r="C4" s="18">
        <f t="shared" si="0"/>
        <v>2250</v>
      </c>
      <c r="D4" s="19">
        <f t="shared" si="1"/>
        <v>600</v>
      </c>
      <c r="E4" s="19">
        <f t="shared" si="2"/>
        <v>375</v>
      </c>
      <c r="F4" s="19">
        <v>252</v>
      </c>
      <c r="G4" s="19">
        <f t="shared" si="3"/>
        <v>10977</v>
      </c>
      <c r="H4" s="19">
        <f t="shared" si="4"/>
        <v>675</v>
      </c>
      <c r="I4" s="19">
        <f t="shared" si="5"/>
        <v>10302</v>
      </c>
      <c r="J4" s="15"/>
    </row>
    <row r="5" spans="1:19" ht="15.75" x14ac:dyDescent="0.25">
      <c r="A5" s="14" t="s">
        <v>29</v>
      </c>
      <c r="B5" s="18">
        <v>9000</v>
      </c>
      <c r="C5" s="18">
        <f t="shared" si="0"/>
        <v>2700</v>
      </c>
      <c r="D5" s="19">
        <f t="shared" si="1"/>
        <v>720</v>
      </c>
      <c r="E5" s="19">
        <f t="shared" si="2"/>
        <v>450</v>
      </c>
      <c r="F5" s="19">
        <v>253</v>
      </c>
      <c r="G5" s="19">
        <f t="shared" si="3"/>
        <v>13123</v>
      </c>
      <c r="H5" s="19">
        <f t="shared" si="4"/>
        <v>810</v>
      </c>
      <c r="I5" s="19">
        <f t="shared" si="5"/>
        <v>12313</v>
      </c>
      <c r="J5" s="15"/>
    </row>
    <row r="6" spans="1:19" ht="15.75" x14ac:dyDescent="0.25">
      <c r="A6" s="14" t="s">
        <v>30</v>
      </c>
      <c r="B6" s="18">
        <v>7800</v>
      </c>
      <c r="C6" s="18">
        <f t="shared" si="0"/>
        <v>2340</v>
      </c>
      <c r="D6" s="19">
        <f t="shared" si="1"/>
        <v>624</v>
      </c>
      <c r="E6" s="19">
        <f t="shared" si="2"/>
        <v>390</v>
      </c>
      <c r="F6" s="19">
        <v>254</v>
      </c>
      <c r="G6" s="19">
        <f t="shared" si="3"/>
        <v>11408</v>
      </c>
      <c r="H6" s="19">
        <f t="shared" si="4"/>
        <v>702</v>
      </c>
      <c r="I6" s="19">
        <f t="shared" si="5"/>
        <v>10706</v>
      </c>
      <c r="J6" s="15"/>
    </row>
    <row r="7" spans="1:19" ht="15.75" x14ac:dyDescent="0.25">
      <c r="A7" s="14" t="s">
        <v>31</v>
      </c>
      <c r="B7" s="18">
        <v>5000</v>
      </c>
      <c r="C7" s="18">
        <f t="shared" si="0"/>
        <v>1500</v>
      </c>
      <c r="D7" s="19">
        <f t="shared" si="1"/>
        <v>400</v>
      </c>
      <c r="E7" s="19">
        <f t="shared" si="2"/>
        <v>250</v>
      </c>
      <c r="F7" s="19">
        <v>255</v>
      </c>
      <c r="G7" s="19">
        <f t="shared" si="3"/>
        <v>7405</v>
      </c>
      <c r="H7" s="19">
        <f t="shared" si="4"/>
        <v>450</v>
      </c>
      <c r="I7" s="19">
        <f t="shared" si="5"/>
        <v>6955</v>
      </c>
      <c r="J7" s="15"/>
    </row>
    <row r="8" spans="1:19" ht="15.75" x14ac:dyDescent="0.25">
      <c r="A8" s="14" t="s">
        <v>9</v>
      </c>
      <c r="B8" s="18">
        <v>4500</v>
      </c>
      <c r="C8" s="18">
        <f t="shared" si="0"/>
        <v>1350</v>
      </c>
      <c r="D8" s="19">
        <f t="shared" si="1"/>
        <v>360</v>
      </c>
      <c r="E8" s="19">
        <f t="shared" si="2"/>
        <v>225</v>
      </c>
      <c r="F8" s="19">
        <v>256</v>
      </c>
      <c r="G8" s="19">
        <f t="shared" si="3"/>
        <v>6691</v>
      </c>
      <c r="H8" s="19">
        <f t="shared" si="4"/>
        <v>405</v>
      </c>
      <c r="I8" s="19">
        <f t="shared" si="5"/>
        <v>6286</v>
      </c>
      <c r="J8" s="15"/>
    </row>
    <row r="9" spans="1:19" x14ac:dyDescent="0.25">
      <c r="A9" s="15"/>
      <c r="B9" s="16"/>
      <c r="C9" s="16"/>
      <c r="D9" s="15"/>
      <c r="E9" s="15"/>
      <c r="F9" s="15"/>
      <c r="G9" s="15"/>
      <c r="H9" s="15"/>
      <c r="I9" s="15"/>
      <c r="J9" s="15"/>
    </row>
    <row r="10" spans="1:19" x14ac:dyDescent="0.25">
      <c r="A10" s="15"/>
      <c r="B10" s="16"/>
      <c r="C10" s="16"/>
      <c r="D10" s="15"/>
      <c r="E10" s="15"/>
      <c r="F10" s="15"/>
      <c r="G10" s="15"/>
      <c r="H10" s="15"/>
      <c r="I10" s="15"/>
      <c r="J10" s="15"/>
    </row>
    <row r="11" spans="1:19" x14ac:dyDescent="0.25">
      <c r="A11" s="15"/>
      <c r="B11" s="16"/>
      <c r="C11" s="16"/>
      <c r="D11" s="15"/>
      <c r="E11" s="15"/>
      <c r="F11" s="15"/>
      <c r="G11" s="15"/>
      <c r="H11" s="15"/>
      <c r="I11" s="15"/>
      <c r="J11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zoomScale="166" zoomScaleNormal="166" workbookViewId="0">
      <selection activeCell="E22" sqref="E22"/>
    </sheetView>
  </sheetViews>
  <sheetFormatPr defaultRowHeight="15" x14ac:dyDescent="0.25"/>
  <cols>
    <col min="1" max="1" width="11.5703125" customWidth="1"/>
    <col min="2" max="2" width="17.140625" customWidth="1"/>
    <col min="3" max="3" width="14.140625" customWidth="1"/>
  </cols>
  <sheetData>
    <row r="1" spans="1:2" x14ac:dyDescent="0.25">
      <c r="A1" t="s">
        <v>33</v>
      </c>
      <c r="B1" t="s">
        <v>34</v>
      </c>
    </row>
    <row r="2" spans="1:2" x14ac:dyDescent="0.25">
      <c r="A2" t="s">
        <v>35</v>
      </c>
      <c r="B2" s="21">
        <v>0.87</v>
      </c>
    </row>
    <row r="3" spans="1:2" x14ac:dyDescent="0.25">
      <c r="A3" t="s">
        <v>36</v>
      </c>
      <c r="B3" s="21">
        <v>0.85</v>
      </c>
    </row>
    <row r="4" spans="1:2" x14ac:dyDescent="0.25">
      <c r="A4" t="s">
        <v>37</v>
      </c>
      <c r="B4" s="21">
        <v>0.78</v>
      </c>
    </row>
    <row r="5" spans="1:2" x14ac:dyDescent="0.25">
      <c r="A5" t="s">
        <v>38</v>
      </c>
      <c r="B5" s="21">
        <v>0.82</v>
      </c>
    </row>
    <row r="6" spans="1:2" x14ac:dyDescent="0.25">
      <c r="A6" t="s">
        <v>39</v>
      </c>
      <c r="B6" s="21">
        <v>0.85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2021-06-03T06:38:47Z</dcterms:modified>
</cp:coreProperties>
</file>